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activeTab="0"/>
  </bookViews>
  <sheets>
    <sheet name="2018-2019" sheetId="1" r:id="rId1"/>
  </sheets>
  <definedNames>
    <definedName name="_xlnm.Print_Area" localSheetId="0">'2018-2019'!$A$1:$I$23</definedName>
  </definedNames>
  <calcPr fullCalcOnLoad="1"/>
</workbook>
</file>

<file path=xl/sharedStrings.xml><?xml version="1.0" encoding="utf-8"?>
<sst xmlns="http://schemas.openxmlformats.org/spreadsheetml/2006/main" count="35" uniqueCount="31">
  <si>
    <t>€</t>
  </si>
  <si>
    <t>μικτά</t>
  </si>
  <si>
    <t>ΜΗΝΙΑΙΟ Τελικό Μικτό</t>
  </si>
  <si>
    <t>ΜΗΝΙΑΙΕΣ ΩΡΕΣ</t>
  </si>
  <si>
    <t>ΣΥΝΟΛΑ</t>
  </si>
  <si>
    <t>Μ.Φ</t>
  </si>
  <si>
    <t>ΩΡΕΣ ΒΑΡΔΙΑΣ</t>
  </si>
  <si>
    <t>ΣΥΝΟΛΙΚΟ ΑΜΕΣΟ ΚΟΣΤΟΣ ΦΥΛΑΞΗΣ</t>
  </si>
  <si>
    <t>ΜΗΝΙΑΙΟ ΚΟΣΤΟΣ ΧΡΗΜΑΤΟΔΟΤΗΣΗΣ PATROL, καυσιμων για 110Km ανά βάρδια, συντήρησης, ασφάλειας,ελαστικών κλπ)</t>
  </si>
  <si>
    <t xml:space="preserve">ΚΟΣΤΟΣ ΦΥΛΑΚΑ PATROL </t>
  </si>
  <si>
    <t>ΣΥΝΟΛΟ ΚΑΘΑΡΗΣ ΔΑΠΑΝΗΣ</t>
  </si>
  <si>
    <t>ΣΥΝΟΛΙΚΗ ΠΡΟΫΠΟΛΟΓΙΖΟΜΕΝΗ ΔΑΠΑΝΗ</t>
  </si>
  <si>
    <t>ΗΜΕΡΕΣ ΕΒΔΟΜΑΔΑΣ</t>
  </si>
  <si>
    <t>ΗΜΕΡΕΣ ΜΗΝΙΑΙΩΣ</t>
  </si>
  <si>
    <t xml:space="preserve">ΜΗΝΙΑΙΟ ΚΟΣΤΟΣ </t>
  </si>
  <si>
    <t>ΕΤΗΣΙΟ ΚΟΣΤΟΣ</t>
  </si>
  <si>
    <t>Κόστος πρωινής ώρας</t>
  </si>
  <si>
    <r>
      <t>ΝΥΧΤΕΡΙΝΟ 25% (22:00-06:00)</t>
    </r>
    <r>
      <rPr>
        <b/>
        <sz val="12"/>
        <rFont val="Tahoma"/>
        <family val="2"/>
      </rPr>
      <t xml:space="preserve"> Patrol φύλαξης</t>
    </r>
  </si>
  <si>
    <r>
      <t xml:space="preserve">ΝΥΧΤΕΡΙΝΟΥ ΚΥΡΙΑΚΗΣ 100% (22:00-06:00)  </t>
    </r>
    <r>
      <rPr>
        <b/>
        <sz val="12"/>
        <rFont val="Tahoma"/>
        <family val="2"/>
      </rPr>
      <t>Patrol φύλαξης</t>
    </r>
  </si>
  <si>
    <t>ΔΙΟΙΚΗΤΙΚΟ ΚΟΣΤΟΣ</t>
  </si>
  <si>
    <t>ΕΡΓΟΛΑΒΙΚΟ ΚΕΡΔΟΣ</t>
  </si>
  <si>
    <t>ΦΠΑ 24%</t>
  </si>
  <si>
    <t>ΒΑΣΙΚΟΣ ΜΙΣΘΟΣ ΜΕ Ε.Γ.Σ.Σ.Ε 2017</t>
  </si>
  <si>
    <r>
      <t xml:space="preserve">ΩΡΟΜΙΣΘΙΟ ΠΡΩΙΝΟ (06:00 -14:00) </t>
    </r>
    <r>
      <rPr>
        <b/>
        <sz val="12"/>
        <rFont val="Tahoma"/>
        <family val="2"/>
      </rPr>
      <t>Στατικών φυλάκων Δημ. Κατ/των</t>
    </r>
  </si>
  <si>
    <r>
      <t xml:space="preserve">ΩΡΟΜΙΣΘΙΟ ΑΠΟΓΕΥΜΑ (14:00-22:00) </t>
    </r>
    <r>
      <rPr>
        <b/>
        <sz val="12"/>
        <rFont val="Tahoma"/>
        <family val="2"/>
      </rPr>
      <t>Στατικών φυλάκων Δημ. Κατ/των</t>
    </r>
  </si>
  <si>
    <t>(x12 μήνες)</t>
  </si>
  <si>
    <t>(x9 μήνες)</t>
  </si>
  <si>
    <r>
      <t xml:space="preserve">ΩΡΟΜΙΣΘΙΟ ΠΡΩΙΝΟ (07:30-15:30) </t>
    </r>
    <r>
      <rPr>
        <b/>
        <sz val="12"/>
        <color indexed="10"/>
        <rFont val="Tahoma"/>
        <family val="2"/>
      </rPr>
      <t>Σχολικών</t>
    </r>
    <r>
      <rPr>
        <b/>
        <sz val="12"/>
        <rFont val="Tahoma"/>
        <family val="2"/>
      </rPr>
      <t xml:space="preserve"> φυλάκων</t>
    </r>
  </si>
  <si>
    <r>
      <t xml:space="preserve">ΩΡΟΜΙΣΘΙΟ ΑΠΟΓΕΥΜΑ (14:00-22:00) </t>
    </r>
    <r>
      <rPr>
        <b/>
        <sz val="12"/>
        <color indexed="10"/>
        <rFont val="Tahoma"/>
        <family val="2"/>
      </rPr>
      <t>Σχολικών</t>
    </r>
    <r>
      <rPr>
        <b/>
        <sz val="12"/>
        <rFont val="Tahoma"/>
        <family val="2"/>
      </rPr>
      <t xml:space="preserve"> φυλάκων</t>
    </r>
  </si>
  <si>
    <t>Φύλακες άνω των 25 ετών με μία κλεισμένη 3ετία</t>
  </si>
  <si>
    <t>Υπολογισμός Μηνιαίου και ετήσιου κόστους βαρδιών για οχτώ (8) PATROL (2018 - 2019) και δέκα (10) στατικών σχολικών φυλάκων και δύο (2) στατικών φυλάκων Δημοτικών Καταστημάτων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</si>
</sst>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6"/>
      <color indexed="12"/>
      <name val="Tahoma"/>
      <family val="2"/>
    </font>
    <font>
      <b/>
      <i/>
      <u val="single"/>
      <sz val="14"/>
      <name val="Tahoma"/>
      <family val="2"/>
    </font>
    <font>
      <sz val="22"/>
      <name val="Tahoma"/>
      <family val="2"/>
    </font>
    <font>
      <b/>
      <sz val="12"/>
      <color indexed="10"/>
      <name val="Tahoma"/>
      <family val="2"/>
    </font>
    <font>
      <b/>
      <sz val="22"/>
      <color indexed="9"/>
      <name val="Tahoma"/>
      <family val="2"/>
    </font>
    <font>
      <b/>
      <i/>
      <u val="single"/>
      <sz val="16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6"/>
      <name val="Tahoma"/>
      <family val="2"/>
    </font>
    <font>
      <b/>
      <sz val="16"/>
      <color indexed="9"/>
      <name val="Tahoma"/>
      <family val="2"/>
    </font>
    <font>
      <b/>
      <sz val="16"/>
      <color indexed="10"/>
      <name val="Tahoma"/>
      <family val="2"/>
    </font>
    <font>
      <i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Tahoma"/>
      <family val="2"/>
    </font>
    <font>
      <b/>
      <sz val="16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3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 style="thick"/>
      <bottom style="thin"/>
    </border>
    <border>
      <left style="medium"/>
      <right/>
      <top style="thick"/>
      <bottom style="thick"/>
    </border>
    <border>
      <left style="medium"/>
      <right/>
      <top/>
      <bottom style="thin"/>
    </border>
    <border>
      <left style="medium"/>
      <right/>
      <top style="thin"/>
      <bottom/>
    </border>
    <border>
      <left style="thick"/>
      <right/>
      <top style="thin"/>
      <bottom style="thin"/>
    </border>
    <border>
      <left style="double"/>
      <right/>
      <top style="thin"/>
      <bottom/>
    </border>
    <border>
      <left style="thick"/>
      <right style="medium"/>
      <top style="thick"/>
      <bottom/>
    </border>
    <border>
      <left style="thick"/>
      <right style="thick"/>
      <top style="thick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double"/>
      <right/>
      <top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double"/>
      <right/>
      <top style="thin"/>
      <bottom style="thin"/>
    </border>
    <border>
      <left style="thick"/>
      <right style="medium"/>
      <top style="thin"/>
      <bottom/>
    </border>
    <border>
      <left/>
      <right style="medium"/>
      <top style="thin"/>
      <bottom/>
    </border>
    <border>
      <left/>
      <right/>
      <top style="thick"/>
      <bottom style="thin"/>
    </border>
    <border>
      <left/>
      <right/>
      <top style="thick"/>
      <bottom/>
    </border>
    <border>
      <left style="medium"/>
      <right/>
      <top style="thick"/>
      <bottom/>
    </border>
    <border>
      <left style="double"/>
      <right/>
      <top/>
      <bottom/>
    </border>
    <border>
      <left style="thick"/>
      <right style="thick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ck"/>
      <right style="thick"/>
      <top style="thin"/>
      <bottom style="double"/>
    </border>
    <border>
      <left style="thick"/>
      <right style="medium"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 style="thin"/>
      <right style="double"/>
      <top style="thick"/>
      <bottom style="thick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double"/>
      <right style="thick"/>
      <top style="thick"/>
      <bottom/>
    </border>
    <border>
      <left style="thin"/>
      <right style="double"/>
      <top/>
      <bottom/>
    </border>
    <border>
      <left style="double"/>
      <right style="thick"/>
      <top style="thick"/>
      <bottom style="thin"/>
    </border>
    <border>
      <left style="double"/>
      <right style="thick"/>
      <top style="thin"/>
      <bottom style="thick"/>
    </border>
    <border>
      <left style="double"/>
      <right style="thick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/>
      <right style="double"/>
      <top style="thin"/>
      <bottom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double"/>
    </border>
    <border>
      <left style="thin"/>
      <right style="double"/>
      <top style="thick"/>
      <bottom style="thin"/>
    </border>
    <border>
      <left/>
      <right style="thick"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medium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3" fillId="19" borderId="13" xfId="0" applyNumberFormat="1" applyFont="1" applyFill="1" applyBorder="1" applyAlignment="1">
      <alignment horizontal="center" wrapText="1"/>
    </xf>
    <xf numFmtId="4" fontId="3" fillId="19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4" fontId="3" fillId="19" borderId="20" xfId="0" applyNumberFormat="1" applyFont="1" applyFill="1" applyBorder="1" applyAlignment="1">
      <alignment horizontal="center" wrapText="1"/>
    </xf>
    <xf numFmtId="4" fontId="5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19" borderId="25" xfId="0" applyNumberFormat="1" applyFont="1" applyFill="1" applyBorder="1" applyAlignment="1">
      <alignment horizontal="center" wrapText="1"/>
    </xf>
    <xf numFmtId="165" fontId="51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3" fontId="5" fillId="0" borderId="28" xfId="49" applyFont="1" applyBorder="1" applyAlignment="1">
      <alignment/>
    </xf>
    <xf numFmtId="164" fontId="5" fillId="0" borderId="28" xfId="0" applyNumberFormat="1" applyFont="1" applyBorder="1" applyAlignment="1">
      <alignment/>
    </xf>
    <xf numFmtId="4" fontId="5" fillId="0" borderId="28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/>
    </xf>
    <xf numFmtId="0" fontId="5" fillId="0" borderId="30" xfId="0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5" xfId="0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0" fontId="5" fillId="0" borderId="4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3" fontId="14" fillId="0" borderId="0" xfId="49" applyFont="1" applyFill="1" applyAlignment="1">
      <alignment/>
    </xf>
    <xf numFmtId="165" fontId="5" fillId="0" borderId="46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3" fontId="5" fillId="0" borderId="48" xfId="49" applyFont="1" applyFill="1" applyBorder="1" applyAlignment="1">
      <alignment/>
    </xf>
    <xf numFmtId="4" fontId="5" fillId="0" borderId="48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/>
    </xf>
    <xf numFmtId="165" fontId="5" fillId="0" borderId="50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3" fontId="5" fillId="0" borderId="52" xfId="49" applyFont="1" applyFill="1" applyBorder="1" applyAlignment="1">
      <alignment/>
    </xf>
    <xf numFmtId="4" fontId="5" fillId="0" borderId="5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/>
    </xf>
    <xf numFmtId="165" fontId="5" fillId="0" borderId="54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3" fontId="5" fillId="0" borderId="11" xfId="49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3" fontId="5" fillId="0" borderId="33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3" fillId="19" borderId="56" xfId="0" applyNumberFormat="1" applyFont="1" applyFill="1" applyBorder="1" applyAlignment="1">
      <alignment horizontal="center" wrapText="1"/>
    </xf>
    <xf numFmtId="4" fontId="5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 horizontal="right"/>
    </xf>
    <xf numFmtId="0" fontId="52" fillId="33" borderId="59" xfId="0" applyFont="1" applyFill="1" applyBorder="1" applyAlignment="1">
      <alignment horizontal="right" vertical="center"/>
    </xf>
    <xf numFmtId="4" fontId="5" fillId="0" borderId="60" xfId="0" applyNumberFormat="1" applyFont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43" fontId="3" fillId="0" borderId="64" xfId="49" applyFont="1" applyFill="1" applyBorder="1" applyAlignment="1">
      <alignment/>
    </xf>
    <xf numFmtId="43" fontId="3" fillId="0" borderId="65" xfId="49" applyFont="1" applyFill="1" applyBorder="1" applyAlignment="1">
      <alignment/>
    </xf>
    <xf numFmtId="43" fontId="13" fillId="0" borderId="57" xfId="49" applyFont="1" applyFill="1" applyBorder="1" applyAlignment="1">
      <alignment/>
    </xf>
    <xf numFmtId="43" fontId="3" fillId="0" borderId="64" xfId="49" applyFont="1" applyFill="1" applyBorder="1" applyAlignment="1">
      <alignment/>
    </xf>
    <xf numFmtId="43" fontId="7" fillId="0" borderId="66" xfId="49" applyFont="1" applyFill="1" applyBorder="1" applyAlignment="1">
      <alignment/>
    </xf>
    <xf numFmtId="43" fontId="3" fillId="0" borderId="67" xfId="49" applyFont="1" applyFill="1" applyBorder="1" applyAlignment="1">
      <alignment/>
    </xf>
    <xf numFmtId="43" fontId="7" fillId="0" borderId="68" xfId="49" applyFont="1" applyFill="1" applyBorder="1" applyAlignment="1">
      <alignment/>
    </xf>
    <xf numFmtId="43" fontId="11" fillId="0" borderId="69" xfId="49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3" fontId="17" fillId="0" borderId="70" xfId="49" applyFont="1" applyFill="1" applyBorder="1" applyAlignment="1">
      <alignment horizontal="right"/>
    </xf>
    <xf numFmtId="43" fontId="17" fillId="0" borderId="65" xfId="49" applyFont="1" applyFill="1" applyBorder="1" applyAlignment="1">
      <alignment horizontal="right"/>
    </xf>
    <xf numFmtId="43" fontId="17" fillId="0" borderId="57" xfId="49" applyFont="1" applyFill="1" applyBorder="1" applyAlignment="1">
      <alignment horizontal="right"/>
    </xf>
    <xf numFmtId="43" fontId="17" fillId="0" borderId="64" xfId="49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center"/>
    </xf>
    <xf numFmtId="4" fontId="7" fillId="0" borderId="71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right"/>
    </xf>
    <xf numFmtId="4" fontId="11" fillId="0" borderId="72" xfId="0" applyNumberFormat="1" applyFont="1" applyFill="1" applyBorder="1" applyAlignment="1">
      <alignment horizontal="right"/>
    </xf>
    <xf numFmtId="0" fontId="10" fillId="34" borderId="73" xfId="0" applyFont="1" applyFill="1" applyBorder="1" applyAlignment="1">
      <alignment horizontal="center" wrapText="1"/>
    </xf>
    <xf numFmtId="0" fontId="10" fillId="34" borderId="74" xfId="0" applyFont="1" applyFill="1" applyBorder="1" applyAlignment="1">
      <alignment horizontal="center" wrapText="1"/>
    </xf>
    <xf numFmtId="0" fontId="10" fillId="34" borderId="75" xfId="0" applyFont="1" applyFill="1" applyBorder="1" applyAlignment="1">
      <alignment horizontal="center" wrapText="1"/>
    </xf>
    <xf numFmtId="10" fontId="12" fillId="0" borderId="39" xfId="0" applyNumberFormat="1" applyFont="1" applyFill="1" applyBorder="1" applyAlignment="1">
      <alignment horizontal="center"/>
    </xf>
    <xf numFmtId="10" fontId="12" fillId="0" borderId="76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71" xfId="0" applyNumberFormat="1" applyFont="1" applyFill="1" applyBorder="1" applyAlignment="1">
      <alignment horizontal="right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77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0" zoomScaleNormal="70" zoomScalePageLayoutView="0" workbookViewId="0" topLeftCell="A1">
      <selection activeCell="B24" sqref="B24"/>
    </sheetView>
  </sheetViews>
  <sheetFormatPr defaultColWidth="9.140625" defaultRowHeight="12.75"/>
  <cols>
    <col min="1" max="1" width="81.7109375" style="1" bestFit="1" customWidth="1"/>
    <col min="2" max="2" width="34.7109375" style="3" bestFit="1" customWidth="1"/>
    <col min="3" max="3" width="8.421875" style="3" bestFit="1" customWidth="1"/>
    <col min="4" max="6" width="20.7109375" style="3" customWidth="1"/>
    <col min="7" max="7" width="21.00390625" style="4" customWidth="1"/>
    <col min="8" max="8" width="21.7109375" style="3" bestFit="1" customWidth="1"/>
    <col min="9" max="9" width="26.00390625" style="3" bestFit="1" customWidth="1"/>
    <col min="10" max="10" width="20.57421875" style="1" bestFit="1" customWidth="1"/>
    <col min="11" max="16384" width="9.140625" style="1" customWidth="1"/>
  </cols>
  <sheetData>
    <row r="1" spans="1:9" s="8" customFormat="1" ht="66" customHeight="1" thickBot="1" thickTop="1">
      <c r="A1" s="112" t="s">
        <v>30</v>
      </c>
      <c r="B1" s="113"/>
      <c r="C1" s="113"/>
      <c r="D1" s="113"/>
      <c r="E1" s="113"/>
      <c r="F1" s="113"/>
      <c r="G1" s="113"/>
      <c r="H1" s="113"/>
      <c r="I1" s="114"/>
    </row>
    <row r="2" spans="1:9" ht="31.5" thickBot="1" thickTop="1">
      <c r="A2" s="5"/>
      <c r="B2" s="12"/>
      <c r="C2" s="12" t="s">
        <v>1</v>
      </c>
      <c r="D2" s="12"/>
      <c r="E2" s="12"/>
      <c r="F2" s="12"/>
      <c r="G2" s="12" t="s">
        <v>2</v>
      </c>
      <c r="H2" s="20"/>
      <c r="I2" s="85"/>
    </row>
    <row r="3" spans="1:9" s="2" customFormat="1" ht="20.25" thickTop="1">
      <c r="A3" s="6" t="s">
        <v>22</v>
      </c>
      <c r="B3" s="9"/>
      <c r="C3" s="9">
        <v>644.69</v>
      </c>
      <c r="D3" s="9">
        <v>0</v>
      </c>
      <c r="E3" s="9">
        <v>0</v>
      </c>
      <c r="F3" s="9"/>
      <c r="G3" s="11">
        <f>C3+D3+E3</f>
        <v>644.69</v>
      </c>
      <c r="H3" s="21"/>
      <c r="I3" s="86"/>
    </row>
    <row r="4" spans="1:9" s="2" customFormat="1" ht="15.75" thickBot="1">
      <c r="A4" s="7" t="s">
        <v>29</v>
      </c>
      <c r="B4" s="10"/>
      <c r="C4" s="10"/>
      <c r="D4" s="10"/>
      <c r="E4" s="10"/>
      <c r="F4" s="10"/>
      <c r="G4" s="19"/>
      <c r="H4" s="22"/>
      <c r="I4" s="87"/>
    </row>
    <row r="5" spans="1:9" s="2" customFormat="1" ht="31.5" thickBot="1" thickTop="1">
      <c r="A5" s="24"/>
      <c r="B5" s="25" t="s">
        <v>0</v>
      </c>
      <c r="C5" s="13" t="s">
        <v>5</v>
      </c>
      <c r="D5" s="12" t="s">
        <v>6</v>
      </c>
      <c r="E5" s="12" t="s">
        <v>12</v>
      </c>
      <c r="F5" s="12" t="s">
        <v>13</v>
      </c>
      <c r="G5" s="12" t="s">
        <v>3</v>
      </c>
      <c r="H5" s="20" t="s">
        <v>14</v>
      </c>
      <c r="I5" s="85" t="s">
        <v>15</v>
      </c>
    </row>
    <row r="6" spans="1:9" s="2" customFormat="1" ht="21" thickBot="1" thickTop="1">
      <c r="A6" s="88" t="s">
        <v>16</v>
      </c>
      <c r="B6" s="26"/>
      <c r="C6" s="27"/>
      <c r="D6" s="28"/>
      <c r="E6" s="29"/>
      <c r="F6" s="30"/>
      <c r="G6" s="31"/>
      <c r="H6" s="32"/>
      <c r="I6" s="89"/>
    </row>
    <row r="7" spans="1:9" s="38" customFormat="1" ht="15.75" thickTop="1">
      <c r="A7" s="90" t="s">
        <v>23</v>
      </c>
      <c r="B7" s="63"/>
      <c r="C7" s="64">
        <v>1</v>
      </c>
      <c r="D7" s="65">
        <v>8</v>
      </c>
      <c r="E7" s="66">
        <v>5</v>
      </c>
      <c r="F7" s="101">
        <f>255/12</f>
        <v>21.25</v>
      </c>
      <c r="G7" s="67">
        <f aca="true" t="shared" si="0" ref="G7:G12">C7*D7*F7</f>
        <v>170</v>
      </c>
      <c r="H7" s="68">
        <f>G7*B7</f>
        <v>0</v>
      </c>
      <c r="I7" s="104" t="s">
        <v>25</v>
      </c>
    </row>
    <row r="8" spans="1:9" s="38" customFormat="1" ht="15.75" thickBot="1">
      <c r="A8" s="91" t="s">
        <v>24</v>
      </c>
      <c r="B8" s="69"/>
      <c r="C8" s="70">
        <v>1</v>
      </c>
      <c r="D8" s="71">
        <v>8</v>
      </c>
      <c r="E8" s="72">
        <v>5</v>
      </c>
      <c r="F8" s="102">
        <f>255/12</f>
        <v>21.25</v>
      </c>
      <c r="G8" s="73">
        <f t="shared" si="0"/>
        <v>170</v>
      </c>
      <c r="H8" s="74">
        <f>G8*B8</f>
        <v>0</v>
      </c>
      <c r="I8" s="105" t="s">
        <v>25</v>
      </c>
    </row>
    <row r="9" spans="1:9" s="38" customFormat="1" ht="15.75" thickTop="1">
      <c r="A9" s="90" t="s">
        <v>27</v>
      </c>
      <c r="B9" s="63"/>
      <c r="C9" s="64">
        <v>9</v>
      </c>
      <c r="D9" s="65">
        <v>8</v>
      </c>
      <c r="E9" s="66">
        <v>5</v>
      </c>
      <c r="F9" s="101">
        <f>255/12</f>
        <v>21.25</v>
      </c>
      <c r="G9" s="67">
        <f t="shared" si="0"/>
        <v>1530</v>
      </c>
      <c r="H9" s="68">
        <f>G9*B9</f>
        <v>0</v>
      </c>
      <c r="I9" s="104" t="s">
        <v>26</v>
      </c>
    </row>
    <row r="10" spans="1:9" s="38" customFormat="1" ht="15.75" thickBot="1">
      <c r="A10" s="91" t="s">
        <v>28</v>
      </c>
      <c r="B10" s="69"/>
      <c r="C10" s="70">
        <v>1</v>
      </c>
      <c r="D10" s="71">
        <v>8</v>
      </c>
      <c r="E10" s="72">
        <v>5</v>
      </c>
      <c r="F10" s="102">
        <f>255/12</f>
        <v>21.25</v>
      </c>
      <c r="G10" s="73">
        <f t="shared" si="0"/>
        <v>170</v>
      </c>
      <c r="H10" s="74">
        <f>G10*B10</f>
        <v>0</v>
      </c>
      <c r="I10" s="105" t="s">
        <v>26</v>
      </c>
    </row>
    <row r="11" spans="1:9" s="38" customFormat="1" ht="15.75" thickTop="1">
      <c r="A11" s="92" t="s">
        <v>17</v>
      </c>
      <c r="B11" s="75"/>
      <c r="C11" s="76">
        <v>8</v>
      </c>
      <c r="D11" s="77">
        <v>8</v>
      </c>
      <c r="E11" s="78">
        <v>6</v>
      </c>
      <c r="F11" s="103">
        <v>25.58</v>
      </c>
      <c r="G11" s="79">
        <f t="shared" si="0"/>
        <v>1637.12</v>
      </c>
      <c r="H11" s="80">
        <f>B11*G11</f>
        <v>0</v>
      </c>
      <c r="I11" s="106" t="s">
        <v>25</v>
      </c>
    </row>
    <row r="12" spans="1:9" s="38" customFormat="1" ht="15.75" thickBot="1">
      <c r="A12" s="91" t="s">
        <v>18</v>
      </c>
      <c r="B12" s="81"/>
      <c r="C12" s="35">
        <v>8</v>
      </c>
      <c r="D12" s="82">
        <v>8</v>
      </c>
      <c r="E12" s="83">
        <v>1</v>
      </c>
      <c r="F12" s="103">
        <v>4.833333333333333</v>
      </c>
      <c r="G12" s="79">
        <f t="shared" si="0"/>
        <v>309.3333333333333</v>
      </c>
      <c r="H12" s="80">
        <f>B12*G12</f>
        <v>0</v>
      </c>
      <c r="I12" s="107" t="s">
        <v>25</v>
      </c>
    </row>
    <row r="13" spans="1:9" s="38" customFormat="1" ht="15.75" thickTop="1">
      <c r="A13" s="33"/>
      <c r="B13" s="34"/>
      <c r="C13" s="35"/>
      <c r="D13" s="36" t="s">
        <v>4</v>
      </c>
      <c r="E13" s="36"/>
      <c r="F13" s="36"/>
      <c r="G13" s="36">
        <f>SUM(G7:G12)</f>
        <v>3986.4533333333334</v>
      </c>
      <c r="H13" s="37">
        <f>SUM(H6:H12)</f>
        <v>0</v>
      </c>
      <c r="I13" s="93">
        <f>SUM(I9:I12)</f>
        <v>0</v>
      </c>
    </row>
    <row r="14" spans="1:9" s="38" customFormat="1" ht="15.75" thickBot="1">
      <c r="A14" s="39"/>
      <c r="B14" s="40"/>
      <c r="C14" s="41"/>
      <c r="D14" s="42"/>
      <c r="E14" s="43"/>
      <c r="F14" s="43"/>
      <c r="G14" s="44"/>
      <c r="H14" s="45"/>
      <c r="I14" s="94"/>
    </row>
    <row r="15" spans="1:9" s="38" customFormat="1" ht="18.75" thickTop="1">
      <c r="A15" s="46"/>
      <c r="B15" s="47"/>
      <c r="C15" s="48"/>
      <c r="D15" s="18"/>
      <c r="E15" s="115" t="s">
        <v>9</v>
      </c>
      <c r="F15" s="115"/>
      <c r="G15" s="116"/>
      <c r="H15" s="49">
        <f>H13+H14</f>
        <v>0</v>
      </c>
      <c r="I15" s="95">
        <f>I13+I14</f>
        <v>0</v>
      </c>
    </row>
    <row r="16" spans="1:9" s="38" customFormat="1" ht="15">
      <c r="A16" s="117" t="s">
        <v>8</v>
      </c>
      <c r="B16" s="118"/>
      <c r="C16" s="118"/>
      <c r="D16" s="118"/>
      <c r="E16" s="118"/>
      <c r="F16" s="118"/>
      <c r="G16" s="119"/>
      <c r="H16" s="23"/>
      <c r="I16" s="96"/>
    </row>
    <row r="17" spans="1:9" s="38" customFormat="1" ht="18.75" thickBot="1">
      <c r="A17" s="50"/>
      <c r="B17" s="51"/>
      <c r="C17" s="51"/>
      <c r="D17" s="120" t="s">
        <v>7</v>
      </c>
      <c r="E17" s="121"/>
      <c r="F17" s="122"/>
      <c r="G17" s="123"/>
      <c r="H17" s="52"/>
      <c r="I17" s="97"/>
    </row>
    <row r="18" spans="1:9" s="38" customFormat="1" ht="18.75" thickTop="1">
      <c r="A18" s="50"/>
      <c r="B18" s="51"/>
      <c r="C18" s="51"/>
      <c r="D18" s="16"/>
      <c r="E18" s="124" t="s">
        <v>19</v>
      </c>
      <c r="F18" s="124"/>
      <c r="G18" s="124"/>
      <c r="H18" s="15"/>
      <c r="I18" s="98"/>
    </row>
    <row r="19" spans="1:9" s="38" customFormat="1" ht="18">
      <c r="A19" s="50"/>
      <c r="B19" s="51"/>
      <c r="C19" s="51"/>
      <c r="D19" s="17"/>
      <c r="E19" s="124" t="s">
        <v>20</v>
      </c>
      <c r="F19" s="124"/>
      <c r="G19" s="124"/>
      <c r="H19" s="15"/>
      <c r="I19" s="98"/>
    </row>
    <row r="20" spans="1:9" s="38" customFormat="1" ht="18">
      <c r="A20" s="50"/>
      <c r="B20" s="51"/>
      <c r="C20" s="53"/>
      <c r="D20" s="54"/>
      <c r="E20" s="108" t="s">
        <v>10</v>
      </c>
      <c r="F20" s="108"/>
      <c r="G20" s="109"/>
      <c r="H20" s="52"/>
      <c r="I20" s="99"/>
    </row>
    <row r="21" spans="1:9" s="38" customFormat="1" ht="18">
      <c r="A21" s="50"/>
      <c r="B21" s="51"/>
      <c r="C21" s="53"/>
      <c r="D21" s="84"/>
      <c r="E21" s="14"/>
      <c r="F21" s="14"/>
      <c r="G21" s="14" t="s">
        <v>21</v>
      </c>
      <c r="H21" s="52"/>
      <c r="I21" s="99"/>
    </row>
    <row r="22" spans="1:9" s="58" customFormat="1" ht="20.25" thickBot="1">
      <c r="A22" s="55"/>
      <c r="B22" s="56"/>
      <c r="C22" s="110" t="s">
        <v>11</v>
      </c>
      <c r="D22" s="110"/>
      <c r="E22" s="111"/>
      <c r="F22" s="111"/>
      <c r="G22" s="111"/>
      <c r="H22" s="57"/>
      <c r="I22" s="100"/>
    </row>
    <row r="23" spans="2:9" s="59" customFormat="1" ht="20.25" thickTop="1">
      <c r="B23" s="60"/>
      <c r="C23" s="60"/>
      <c r="D23" s="60"/>
      <c r="E23" s="60"/>
      <c r="F23" s="60"/>
      <c r="G23" s="61"/>
      <c r="H23" s="60"/>
      <c r="I23" s="62"/>
    </row>
    <row r="24" spans="2:9" s="59" customFormat="1" ht="14.25">
      <c r="B24" s="60"/>
      <c r="C24" s="60"/>
      <c r="D24" s="60"/>
      <c r="E24" s="60"/>
      <c r="F24" s="60"/>
      <c r="G24" s="61"/>
      <c r="H24" s="60"/>
      <c r="I24" s="60"/>
    </row>
    <row r="25" spans="2:9" s="59" customFormat="1" ht="14.25">
      <c r="B25" s="60"/>
      <c r="C25" s="60"/>
      <c r="D25" s="60"/>
      <c r="E25" s="60"/>
      <c r="F25" s="60"/>
      <c r="G25" s="61"/>
      <c r="H25" s="60"/>
      <c r="I25" s="60"/>
    </row>
  </sheetData>
  <sheetProtection/>
  <mergeCells count="8">
    <mergeCell ref="E20:G20"/>
    <mergeCell ref="C22:G22"/>
    <mergeCell ref="A1:I1"/>
    <mergeCell ref="E15:G15"/>
    <mergeCell ref="A16:G16"/>
    <mergeCell ref="D17:G17"/>
    <mergeCell ref="E18:G18"/>
    <mergeCell ref="E19:G19"/>
  </mergeCells>
  <printOptions gridLines="1"/>
  <pageMargins left="0.354330708661417" right="0.15748031496063" top="0.275590551181102" bottom="3.46456692913386" header="0.196850393700787" footer="3.77952755905512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Millenguard_2</dc:creator>
  <cp:keywords/>
  <dc:description/>
  <cp:lastModifiedBy>Nelli</cp:lastModifiedBy>
  <cp:lastPrinted>2016-11-30T14:32:55Z</cp:lastPrinted>
  <dcterms:created xsi:type="dcterms:W3CDTF">2007-02-22T06:22:13Z</dcterms:created>
  <dcterms:modified xsi:type="dcterms:W3CDTF">2018-03-26T19:51:13Z</dcterms:modified>
  <cp:category/>
  <cp:version/>
  <cp:contentType/>
  <cp:contentStatus/>
</cp:coreProperties>
</file>